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H:\PETS CEGAIP\PET 2025\4. 84 XIV\"/>
    </mc:Choice>
  </mc:AlternateContent>
  <xr:revisionPtr revIDLastSave="0" documentId="13_ncr:1_{4529D243-D43F-4162-8C0A-A5156739981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8">[1]Hidden_2!$A$1:$A$2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7" i="7" l="1"/>
  <c r="A7" i="6"/>
  <c r="AB11" i="1"/>
  <c r="Q11" i="1" s="1"/>
  <c r="X11" i="1"/>
  <c r="D7" i="6" l="1"/>
  <c r="AB10" i="1"/>
  <c r="AB9" i="1"/>
  <c r="AB8" i="1"/>
  <c r="AC8" i="1"/>
  <c r="A4" i="7"/>
  <c r="A4" i="6"/>
  <c r="X9" i="1" l="1"/>
  <c r="Q9" i="1"/>
  <c r="D5" i="6" s="1"/>
  <c r="Q10" i="1"/>
  <c r="D6" i="6" s="1"/>
  <c r="X10" i="1" l="1"/>
  <c r="AA9" i="1"/>
  <c r="AF9" i="1"/>
  <c r="AA10" i="1" l="1"/>
  <c r="A6" i="6" s="1"/>
  <c r="A5" i="6"/>
  <c r="AF10" i="1"/>
  <c r="A6" i="7" s="1"/>
  <c r="A5" i="7"/>
  <c r="D4" i="6"/>
</calcChain>
</file>

<file path=xl/sharedStrings.xml><?xml version="1.0" encoding="utf-8"?>
<sst xmlns="http://schemas.openxmlformats.org/spreadsheetml/2006/main" count="240" uniqueCount="161">
  <si>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</si>
  <si>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</si>
  <si>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</si>
  <si>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</si>
  <si>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</si>
  <si>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</si>
  <si>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</si>
  <si>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</si>
  <si>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</si>
  <si>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</si>
  <si>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</si>
  <si>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</si>
  <si>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</si>
  <si>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</si>
  <si>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</si>
  <si>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</si>
  <si>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</si>
  <si>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</si>
  <si>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</si>
  <si>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</si>
  <si>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</si>
  <si>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</si>
  <si>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</si>
  <si>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</si>
  <si>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</si>
  <si>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</si>
  <si>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</si>
  <si>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</si>
  <si>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</si>
  <si>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</si>
  <si>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</si>
  <si>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</si>
  <si>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</si>
  <si>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</si>
  <si>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</si>
  <si>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</si>
  <si>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</si>
  <si>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</si>
  <si>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</si>
  <si>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</si>
  <si>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</si>
  <si>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</si>
  <si>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</si>
  <si>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</si>
  <si>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</si>
  <si>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</si>
  <si>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</si>
  <si>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</si>
  <si>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</si>
  <si>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</si>
  <si>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</si>
  <si>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</si>
  <si>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</si>
  <si>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</si>
  <si>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</si>
  <si>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</si>
  <si>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</si>
  <si>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</si>
  <si>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</si>
  <si>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</si>
  <si>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</si>
  <si>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</si>
  <si>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</si>
  <si>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</si>
  <si>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</si>
  <si>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</si>
  <si>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</si>
  <si>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</si>
  <si>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</si>
  <si>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</si>
  <si>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</si>
  <si>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</si>
  <si>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</si>
  <si>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</si>
  <si>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</si>
  <si>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</si>
  <si>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</si>
  <si>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</si>
  <si>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</si>
  <si>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</si>
  <si>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</si>
  <si>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</si>
  <si>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</si>
  <si>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</si>
  <si>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</si>
  <si>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</si>
  <si>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</si>
  <si>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</si>
  <si>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</si>
  <si>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</si>
  <si>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</si>
  <si>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</si>
  <si>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</si>
  <si>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</si>
  <si>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</si>
  <si>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</si>
  <si>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</si>
  <si>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</si>
  <si>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</si>
  <si>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</si>
  <si>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</si>
  <si>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</si>
  <si>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</si>
  <si>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</si>
  <si>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</si>
  <si>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</si>
  <si>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</si>
  <si>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</si>
  <si>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</si>
  <si>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</si>
  <si>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</si>
  <si>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</si>
  <si>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</si>
  <si>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</si>
  <si>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</si>
  <si>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</si>
  <si>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México</t>
  </si>
  <si>
    <t>Tesorería Municipal</t>
  </si>
  <si>
    <t>Hipervínculo a las facturas o comprobantes 
Tabla_549576</t>
  </si>
  <si>
    <t>San Luis Potosí</t>
  </si>
  <si>
    <t>CDMX</t>
  </si>
  <si>
    <t>DIRECTOR 'A'</t>
  </si>
  <si>
    <t>TOVAR</t>
  </si>
  <si>
    <t>Cobertura informativa de rueda de prensa del XVIII Festival Internacional de Letras de San Luis Potosí</t>
  </si>
  <si>
    <t>DIRECCION DE CULTURA</t>
  </si>
  <si>
    <t>http://www.cegaipslp.org.mx/HV2025.nsf/nombre_de_la_vista/5039531BC3E5BA9806258D57006296EB/$File/GACETA++168+BASES+NORMATIVAS+24-27.pdf</t>
  </si>
  <si>
    <t>MARTIN</t>
  </si>
  <si>
    <t>JUAREZ</t>
  </si>
  <si>
    <t>CORDOVA</t>
  </si>
  <si>
    <t>Delegación Coyoacán</t>
  </si>
  <si>
    <t>Promoción y asistencia a la rueda de prensa del XVIII Festival Internacional de Letran en San Luis Potosí</t>
  </si>
  <si>
    <t>DIR. DE AGUA POTABLE, ALCANTARILLADO Y SANEAMIENTO</t>
  </si>
  <si>
    <t>CESAR AUGUSTO</t>
  </si>
  <si>
    <t>CONTRERAS</t>
  </si>
  <si>
    <t>MALIBRAN</t>
  </si>
  <si>
    <t>Asisten cia al XXXVII Convención Anual ANEAS 2025</t>
  </si>
  <si>
    <t>Guanajuato</t>
  </si>
  <si>
    <t>León</t>
  </si>
  <si>
    <t>JEFE DE AREA 'B'</t>
  </si>
  <si>
    <t>DIRECCION DE GESTION ECOLOGICA Y MANEJO DE RESIDUOS</t>
  </si>
  <si>
    <t>FERNANDO</t>
  </si>
  <si>
    <t>CORONADO</t>
  </si>
  <si>
    <t>Asistencia al XXII Congreso Internacional de ICLEI</t>
  </si>
  <si>
    <t>Nuevo León</t>
  </si>
  <si>
    <t>Monterrey</t>
  </si>
  <si>
    <t>http://www.cegaipslp.org.mx/HV2025.nsf/nombre_de_la_vista/ADFB7C8F7FFF148D06258D78005DE145/$File/M-03+INFORME.pdf</t>
  </si>
  <si>
    <t>http://www.cegaipslp.org.mx/HV2025.nsf/nombre_de_la_vista/79A9BCF2500A2CBD06258D78005E53B4/$File/M03+COMPROBANTES.pdf</t>
  </si>
  <si>
    <t>http://www.cegaipslp.org.mx/HV2025.nsf/nombre_de_la_vista/B744DA9A52F0BE6D06258D7800616EBA/$File/M-04+INFORME.pdf</t>
  </si>
  <si>
    <t>VICTOR MANUEL</t>
  </si>
  <si>
    <t>GARCIA</t>
  </si>
  <si>
    <t>ECHEVARRIA</t>
  </si>
  <si>
    <t>SERVICIOS PROFESIONALES</t>
  </si>
  <si>
    <t>DIRECCIÓN DE TURISMO MUNICIPAL</t>
  </si>
  <si>
    <t xml:space="preserve">Asistencia a la reunión de Turismo de la Ciudades Mexicanas Patrimonio Mundial </t>
  </si>
  <si>
    <t>Alcaldía Venustiano Carranza</t>
  </si>
  <si>
    <r>
      <rPr>
        <b/>
        <i/>
        <sz val="11"/>
        <color rgb="FF000000"/>
        <rFont val="Aptos Narrow"/>
        <family val="2"/>
        <scheme val="minor"/>
      </rPr>
      <t>Debido al cierre fiscal del ejercicio 2025 la información pendiente se publica en el mes de febrero 2026</t>
    </r>
    <r>
      <rPr>
        <sz val="11"/>
        <color indexed="8"/>
        <rFont val="Aptos Narrow"/>
        <family val="2"/>
        <scheme val="minor"/>
      </rPr>
      <t>, toda vez que, el archivo de la Tesorería ha completado el proceso de registro de la documentación generada, en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Los hipervínculos se validan en la correcta descarga, apertura y visualización. El importe total erogado representa la cantidad ejercida por parte del funcionario, en la tabla 549575 se proporciona la cantidad total considerando titular del gasto y acompañantes</t>
    </r>
  </si>
  <si>
    <t>http://www.cegaipslp.org.mx/HV2025.nsf/nombre_de_la_vista/60F5B690420137DF06258D7800687C87/$File/M-04+COMPROBANTES.pdf</t>
  </si>
  <si>
    <t>http://www.cegaipslp.org.mx/HV2025.nsf/nombre_de_la_vista/D2797368E0768D6006258D780068E0AC/$File/M-08+INFORME.pdf</t>
  </si>
  <si>
    <t>http://www.cegaipslp.org.mx/HV2025.nsf/nombre_de_la_vista/1F4DE6AF1F4AF93506258D78006A6203/$File/M-09+informe.pdf</t>
  </si>
  <si>
    <t>http://www.cegaipslp.org.mx/HV2025.nsf/nombre_de_la_vista/CA9521ED981A3A2A06258D78006A9B66/$File/M-08+COMPROBANTES.pdf</t>
  </si>
  <si>
    <t>http://www.cegaipslp.org.mx/HV2025.nsf/nombre_de_la_vista/982A46D578AEE26906258D78006AAADA/$File/M-09+facturas.pdf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</si>
</sst>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0"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
      <sz val="20"/>
      <color indexed="8"/>
      <name val="Aptos Narrow"/>
      <family val="2"/>
      <scheme val="minor"/>
    </font>
    <font>
      <b/>
      <i/>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3" fontId="5" fillId="0" borderId="0" applyFont="0" applyFill="0" applyBorder="0" applyAlignment="0" applyProtection="0"/>
    <xf numFmtId="0" fontId="6" fillId="0" borderId="0" applyNumberFormat="0" applyFill="0" applyBorder="0" applyAlignment="0" applyProtection="0"/>
    <xf numFmtId="0" fontId="5" fillId="3" borderId="0"/>
    <xf numFmtId="0" fontId="6" fillId="3" borderId="0" applyNumberForma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2" fillId="3" borderId="0"/>
    <xf numFmtId="0" fontId="5" fillId="3" borderId="0"/>
    <xf numFmtId="0" fontId="5" fillId="3" borderId="0"/>
    <xf numFmtId="43" fontId="5" fillId="3" borderId="0" applyFont="0" applyFill="0" applyBorder="0" applyAlignment="0" applyProtection="0"/>
    <xf numFmtId="0" fontId="1" fillId="3" borderId="0"/>
    <xf numFmtId="0" fontId="1" fillId="3" borderId="0"/>
  </cellStyleXfs>
  <cellXfs count="2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wrapText="1"/>
    </xf>
    <xf numFmtId="43" fontId="0" fillId="0" borderId="0" xfId="1" applyFont="1"/>
    <xf numFmtId="2" fontId="0" fillId="0" borderId="0" xfId="0" applyNumberFormat="1"/>
    <xf numFmtId="2" fontId="4" fillId="4" borderId="1" xfId="0" applyNumberFormat="1" applyFont="1" applyFill="1" applyBorder="1" applyAlignment="1">
      <alignment horizontal="center" wrapText="1"/>
    </xf>
    <xf numFmtId="14" fontId="0" fillId="0" borderId="0" xfId="0" applyNumberFormat="1"/>
    <xf numFmtId="43" fontId="0" fillId="0" borderId="0" xfId="1" applyFont="1" applyFill="1" applyAlignment="1"/>
    <xf numFmtId="0" fontId="6" fillId="0" borderId="0" xfId="2" applyFill="1" applyAlignment="1">
      <alignment wrapText="1"/>
    </xf>
    <xf numFmtId="0" fontId="0" fillId="0" borderId="0" xfId="3" applyFont="1" applyFill="1" applyAlignment="1">
      <alignment wrapText="1"/>
    </xf>
    <xf numFmtId="16" fontId="0" fillId="0" borderId="0" xfId="0" applyNumberFormat="1"/>
    <xf numFmtId="0" fontId="6" fillId="0" borderId="0" xfId="2" applyFill="1" applyAlignment="1"/>
    <xf numFmtId="0" fontId="6" fillId="3" borderId="0" xfId="2" applyFill="1" applyAlignment="1"/>
    <xf numFmtId="0" fontId="6" fillId="0" borderId="0" xfId="2" applyAlignment="1"/>
    <xf numFmtId="16" fontId="6" fillId="0" borderId="0" xfId="2" applyNumberFormat="1" applyAlignment="1">
      <alignment wrapText="1"/>
    </xf>
    <xf numFmtId="0" fontId="8" fillId="0" borderId="0" xfId="0" applyFont="1" applyAlignment="1">
      <alignment wrapText="1"/>
    </xf>
    <xf numFmtId="2" fontId="0" fillId="0" borderId="0" xfId="1" applyNumberFormat="1" applyFont="1" applyFill="1" applyAlignment="1"/>
    <xf numFmtId="16" fontId="0" fillId="0" borderId="0" xfId="0" applyNumberFormat="1" applyAlignment="1">
      <alignment wrapText="1"/>
    </xf>
    <xf numFmtId="0" fontId="0" fillId="0" borderId="0" xfId="3" applyFont="1" applyFill="1"/>
    <xf numFmtId="0" fontId="6" fillId="0" borderId="0" xfId="2" applyAlignment="1">
      <alignment wrapText="1"/>
    </xf>
    <xf numFmtId="0" fontId="5" fillId="0" borderId="0" xfId="6" applyFill="1"/>
    <xf numFmtId="0" fontId="0" fillId="3" borderId="0" xfId="0"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7">
    <cellStyle name="Hipervínculo" xfId="2" builtinId="8"/>
    <cellStyle name="Hipervínculo 2" xfId="4" xr:uid="{651A37BB-0FEF-4575-886F-564A9C7F9A54}"/>
    <cellStyle name="Millares" xfId="1" builtinId="3"/>
    <cellStyle name="Millares 2" xfId="14" xr:uid="{35A7D22C-28A5-4B2B-B8AF-D920C8251D73}"/>
    <cellStyle name="Normal" xfId="0" builtinId="0"/>
    <cellStyle name="Normal 2" xfId="3" xr:uid="{3703BDCB-E58E-4DD2-B61A-7D1CE262C461}"/>
    <cellStyle name="Normal 2 2" xfId="11" xr:uid="{D00D986E-534B-4539-A263-7DD0B006F513}"/>
    <cellStyle name="Normal 2 2 2" xfId="16" xr:uid="{BA654BB4-9778-4E05-8A79-F74EB60F81A1}"/>
    <cellStyle name="Normal 2 3" xfId="7" xr:uid="{8160A3E7-1E29-4D66-82F0-BAF2DE5A5BB2}"/>
    <cellStyle name="Normal 2 3 2" xfId="15" xr:uid="{797E9344-B945-41CC-BD7E-FD0CAC1EA5F5}"/>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 name="Normal 9" xfId="13" xr:uid="{3ADA9D2A-1CD0-4AEE-95A4-800D19FDBD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H:\PETS%20CEGAIP\PET%202025\4.%2084%20XIV\LTAIPSLP84XVI%2008%202025.xlsx" TargetMode="External"/><Relationship Id="rId1" Type="http://schemas.openxmlformats.org/officeDocument/2006/relationships/externalLinkPath" Target="LTAIPSLP84XVI%2008%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039531BC3E5BA9806258D57006296EB/$File/GACETA++168+BASES+NORMATIVAS+24-27.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5.nsf/nombre_de_la_vista/982A46D578AEE26906258D78006AAADA/$File/M-09+facturas.pdf" TargetMode="External"/><Relationship Id="rId2" Type="http://schemas.openxmlformats.org/officeDocument/2006/relationships/hyperlink" Target="http://www.cegaipslp.org.mx/HV2025.nsf/nombre_de_la_vista/CA9521ED981A3A2A06258D78006A9B66/$File/M-08+COMPROBANTES.pdf" TargetMode="External"/><Relationship Id="rId1" Type="http://schemas.openxmlformats.org/officeDocument/2006/relationships/hyperlink" Target="http://www.cegaipslp.org.mx/HV2025.nsf/nombre_de_la_vista/79A9BCF2500A2CBD06258D78005E53B4/$File/M03+COMPROBANTES.pdf" TargetMode="External"/><Relationship Id="rId4" Type="http://schemas.openxmlformats.org/officeDocument/2006/relationships/hyperlink" Target="http://www.cegaipslp.org.mx/HV2025.nsf/nombre_de_la_vista/60F5B690420137DF06258D7800687C87/$File/M-04+COMPROB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9"/>
  <sheetViews>
    <sheetView tabSelected="1" topLeftCell="AH2" workbookViewId="0">
      <selection activeCell="A8" sqref="A8:AJ11"/>
    </sheetView>
  </sheetViews>
  <sheetFormatPr baseColWidth="10" defaultColWidth="8.7265625" defaultRowHeight="14.5" x14ac:dyDescent="0.35"/>
  <cols>
    <col min="1" max="1" width="8" bestFit="1" customWidth="1"/>
    <col min="2" max="3" width="13.90625" customWidth="1"/>
    <col min="4" max="4" width="26.6328125" customWidth="1"/>
    <col min="5" max="5" width="8" customWidth="1"/>
    <col min="6" max="6" width="17" customWidth="1"/>
    <col min="7" max="7" width="13.36328125" customWidth="1"/>
    <col min="8" max="8" width="31.1796875" customWidth="1"/>
    <col min="9" max="9" width="26.1796875" bestFit="1" customWidth="1"/>
    <col min="10" max="10" width="10.90625" customWidth="1"/>
    <col min="11" max="11" width="11.08984375" customWidth="1"/>
    <col min="12" max="12" width="8.36328125" customWidth="1"/>
    <col min="13" max="13" width="8.90625" customWidth="1"/>
    <col min="14" max="14" width="37.90625" customWidth="1"/>
    <col min="15" max="15" width="13.54296875" customWidth="1"/>
    <col min="16" max="16" width="12.81640625" customWidth="1"/>
    <col min="17" max="17" width="12.90625" style="5" customWidth="1"/>
    <col min="18" max="18" width="7.81640625" customWidth="1"/>
    <col min="19" max="19" width="15.6328125" customWidth="1"/>
    <col min="20" max="20" width="14.81640625" customWidth="1"/>
    <col min="21" max="21" width="12.7265625" customWidth="1"/>
    <col min="22" max="22" width="18.6328125" bestFit="1" customWidth="1"/>
    <col min="23" max="23" width="17.26953125" style="3" bestFit="1" customWidth="1"/>
    <col min="24" max="24" width="47" customWidth="1"/>
    <col min="25" max="26" width="12.26953125" customWidth="1"/>
    <col min="27" max="27" width="12.1796875" customWidth="1"/>
    <col min="28" max="29" width="12" customWidth="1"/>
    <col min="30" max="30" width="11.7265625" customWidth="1"/>
    <col min="31" max="31" width="44.26953125" customWidth="1"/>
    <col min="32" max="32" width="12.6328125" customWidth="1"/>
    <col min="33" max="33" width="44.81640625" customWidth="1"/>
    <col min="34" max="34" width="21.36328125" customWidth="1"/>
    <col min="35" max="35" width="15.6328125" customWidth="1"/>
    <col min="36" max="36" width="78.453125" customWidth="1"/>
    <col min="38" max="38" width="8.54296875" customWidth="1"/>
  </cols>
  <sheetData>
    <row r="1" spans="1:36" hidden="1" x14ac:dyDescent="0.35">
      <c r="A1" t="s">
        <v>0</v>
      </c>
    </row>
    <row r="2" spans="1:36" x14ac:dyDescent="0.35">
      <c r="A2" s="23" t="s">
        <v>1</v>
      </c>
      <c r="B2" s="24"/>
      <c r="C2" s="24"/>
      <c r="D2" s="23" t="s">
        <v>2</v>
      </c>
      <c r="E2" s="24"/>
      <c r="F2" s="24"/>
      <c r="G2" s="23" t="s">
        <v>3</v>
      </c>
      <c r="H2" s="24"/>
      <c r="I2" s="24"/>
    </row>
    <row r="3" spans="1:36" x14ac:dyDescent="0.35">
      <c r="A3" s="25" t="s">
        <v>4</v>
      </c>
      <c r="B3" s="24"/>
      <c r="C3" s="24"/>
      <c r="D3" s="25" t="s">
        <v>5</v>
      </c>
      <c r="E3" s="24"/>
      <c r="F3" s="24"/>
      <c r="G3" s="25" t="s">
        <v>6</v>
      </c>
      <c r="H3" s="24"/>
      <c r="I3" s="24"/>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s="5" t="s">
        <v>12</v>
      </c>
      <c r="R4" t="s">
        <v>7</v>
      </c>
      <c r="S4" t="s">
        <v>7</v>
      </c>
      <c r="T4" t="s">
        <v>7</v>
      </c>
      <c r="U4" t="s">
        <v>7</v>
      </c>
      <c r="V4" t="s">
        <v>7</v>
      </c>
      <c r="W4" s="3"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s="5" t="s">
        <v>33</v>
      </c>
      <c r="R5" t="s">
        <v>34</v>
      </c>
      <c r="S5" t="s">
        <v>35</v>
      </c>
      <c r="T5" t="s">
        <v>36</v>
      </c>
      <c r="U5" t="s">
        <v>37</v>
      </c>
      <c r="V5" t="s">
        <v>38</v>
      </c>
      <c r="W5" s="3" t="s">
        <v>39</v>
      </c>
      <c r="X5" t="s">
        <v>40</v>
      </c>
      <c r="Y5" t="s">
        <v>41</v>
      </c>
      <c r="Z5" t="s">
        <v>42</v>
      </c>
      <c r="AA5" t="s">
        <v>43</v>
      </c>
      <c r="AB5" t="s">
        <v>44</v>
      </c>
      <c r="AC5" t="s">
        <v>45</v>
      </c>
      <c r="AD5" t="s">
        <v>46</v>
      </c>
      <c r="AE5" t="s">
        <v>47</v>
      </c>
      <c r="AF5" t="s">
        <v>48</v>
      </c>
      <c r="AG5" t="s">
        <v>49</v>
      </c>
      <c r="AH5" t="s">
        <v>50</v>
      </c>
      <c r="AI5" t="s">
        <v>51</v>
      </c>
      <c r="AJ5" t="s">
        <v>52</v>
      </c>
    </row>
    <row r="6" spans="1:36" x14ac:dyDescent="0.35">
      <c r="A6" s="23" t="s">
        <v>53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row>
    <row r="7" spans="1:36" s="3" customFormat="1" ht="71.5" customHeight="1"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6"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118</v>
      </c>
      <c r="AG7" s="2" t="s">
        <v>85</v>
      </c>
      <c r="AH7" s="2" t="s">
        <v>86</v>
      </c>
      <c r="AI7" s="2" t="s">
        <v>87</v>
      </c>
      <c r="AJ7" s="2" t="s">
        <v>88</v>
      </c>
    </row>
    <row r="8" spans="1:36" x14ac:dyDescent="0.35">
      <c r="A8">
        <v>2025</v>
      </c>
      <c r="B8" s="7">
        <v>45992</v>
      </c>
      <c r="C8" s="7">
        <v>46022</v>
      </c>
      <c r="D8" t="s">
        <v>89</v>
      </c>
      <c r="E8">
        <v>4138</v>
      </c>
      <c r="F8" t="s">
        <v>121</v>
      </c>
      <c r="G8" t="s">
        <v>121</v>
      </c>
      <c r="H8" t="s">
        <v>124</v>
      </c>
      <c r="I8" t="s">
        <v>126</v>
      </c>
      <c r="J8" t="s">
        <v>127</v>
      </c>
      <c r="K8" t="s">
        <v>128</v>
      </c>
      <c r="L8" t="s">
        <v>100</v>
      </c>
      <c r="M8" t="s">
        <v>102</v>
      </c>
      <c r="N8" t="s">
        <v>123</v>
      </c>
      <c r="O8" t="s">
        <v>104</v>
      </c>
      <c r="P8">
        <v>0</v>
      </c>
      <c r="Q8" s="17">
        <v>0</v>
      </c>
      <c r="R8" t="s">
        <v>116</v>
      </c>
      <c r="S8" t="s">
        <v>119</v>
      </c>
      <c r="T8" t="s">
        <v>119</v>
      </c>
      <c r="U8" t="s">
        <v>116</v>
      </c>
      <c r="V8" t="s">
        <v>120</v>
      </c>
      <c r="W8" t="s">
        <v>129</v>
      </c>
      <c r="X8" t="s">
        <v>130</v>
      </c>
      <c r="Y8" s="7">
        <v>45958</v>
      </c>
      <c r="Z8" s="7">
        <v>45960</v>
      </c>
      <c r="AA8">
        <v>1</v>
      </c>
      <c r="AB8" s="8">
        <f>11195.81+278+1319.08+2024-184+350</f>
        <v>14982.89</v>
      </c>
      <c r="AC8" s="8">
        <f>184+9833.11</f>
        <v>10017.11</v>
      </c>
      <c r="AD8" s="7">
        <v>45988</v>
      </c>
      <c r="AE8" s="12" t="s">
        <v>145</v>
      </c>
      <c r="AF8">
        <v>1</v>
      </c>
      <c r="AG8" s="12" t="s">
        <v>125</v>
      </c>
      <c r="AH8" s="7" t="s">
        <v>117</v>
      </c>
      <c r="AI8" s="7">
        <v>46029</v>
      </c>
      <c r="AJ8" s="19" t="s">
        <v>155</v>
      </c>
    </row>
    <row r="9" spans="1:36" x14ac:dyDescent="0.35">
      <c r="A9">
        <v>2025</v>
      </c>
      <c r="B9" s="7">
        <v>45992</v>
      </c>
      <c r="C9" s="7">
        <v>46022</v>
      </c>
      <c r="D9" t="s">
        <v>89</v>
      </c>
      <c r="E9">
        <v>4138</v>
      </c>
      <c r="F9" t="s">
        <v>121</v>
      </c>
      <c r="G9" t="s">
        <v>121</v>
      </c>
      <c r="H9" t="s">
        <v>131</v>
      </c>
      <c r="I9" t="s">
        <v>132</v>
      </c>
      <c r="J9" t="s">
        <v>133</v>
      </c>
      <c r="K9" t="s">
        <v>134</v>
      </c>
      <c r="L9" t="s">
        <v>100</v>
      </c>
      <c r="M9" t="s">
        <v>102</v>
      </c>
      <c r="N9" s="22" t="s">
        <v>135</v>
      </c>
      <c r="O9" t="s">
        <v>104</v>
      </c>
      <c r="P9">
        <v>0</v>
      </c>
      <c r="Q9" s="17">
        <f t="shared" ref="Q9:Q10" si="0">+P9*AB9</f>
        <v>0</v>
      </c>
      <c r="R9" t="s">
        <v>116</v>
      </c>
      <c r="S9" t="s">
        <v>119</v>
      </c>
      <c r="T9" t="s">
        <v>119</v>
      </c>
      <c r="U9" s="22" t="s">
        <v>116</v>
      </c>
      <c r="V9" s="22" t="s">
        <v>136</v>
      </c>
      <c r="W9" t="s">
        <v>137</v>
      </c>
      <c r="X9" t="str">
        <f t="shared" ref="X9" si="1">+N9</f>
        <v>Asisten cia al XXXVII Convención Anual ANEAS 2025</v>
      </c>
      <c r="Y9" s="7">
        <v>45985</v>
      </c>
      <c r="Z9" s="7">
        <v>45988</v>
      </c>
      <c r="AA9">
        <f>+AA8+1</f>
        <v>2</v>
      </c>
      <c r="AB9" s="8">
        <f>3724.56+1414.5-184.5+2584+1200.03</f>
        <v>8738.59</v>
      </c>
      <c r="AC9" s="8">
        <v>0</v>
      </c>
      <c r="AD9" s="7">
        <v>45996</v>
      </c>
      <c r="AE9" s="12" t="s">
        <v>157</v>
      </c>
      <c r="AF9">
        <f>+AF8+1</f>
        <v>2</v>
      </c>
      <c r="AG9" s="12" t="s">
        <v>125</v>
      </c>
      <c r="AH9" s="7" t="s">
        <v>117</v>
      </c>
      <c r="AI9" s="7">
        <v>46029</v>
      </c>
      <c r="AJ9" s="19" t="s">
        <v>155</v>
      </c>
    </row>
    <row r="10" spans="1:36" x14ac:dyDescent="0.35">
      <c r="A10">
        <v>2025</v>
      </c>
      <c r="B10" s="7">
        <v>45992</v>
      </c>
      <c r="C10" s="7">
        <v>46022</v>
      </c>
      <c r="D10" t="s">
        <v>90</v>
      </c>
      <c r="E10">
        <v>4115</v>
      </c>
      <c r="F10" t="s">
        <v>138</v>
      </c>
      <c r="G10" t="s">
        <v>138</v>
      </c>
      <c r="H10" t="s">
        <v>139</v>
      </c>
      <c r="I10" t="s">
        <v>140</v>
      </c>
      <c r="J10" t="s">
        <v>122</v>
      </c>
      <c r="K10" t="s">
        <v>141</v>
      </c>
      <c r="L10" t="s">
        <v>100</v>
      </c>
      <c r="M10" t="s">
        <v>102</v>
      </c>
      <c r="N10" t="s">
        <v>142</v>
      </c>
      <c r="O10" t="s">
        <v>104</v>
      </c>
      <c r="P10">
        <v>0</v>
      </c>
      <c r="Q10" s="17">
        <f t="shared" si="0"/>
        <v>0</v>
      </c>
      <c r="R10" t="s">
        <v>116</v>
      </c>
      <c r="S10" t="s">
        <v>119</v>
      </c>
      <c r="T10" t="s">
        <v>119</v>
      </c>
      <c r="U10" t="s">
        <v>116</v>
      </c>
      <c r="V10" t="s">
        <v>143</v>
      </c>
      <c r="W10" t="s">
        <v>144</v>
      </c>
      <c r="X10" t="str">
        <f t="shared" ref="X10" si="2">+N10</f>
        <v>Asistencia al XXII Congreso Internacional de ICLEI</v>
      </c>
      <c r="Y10" s="7">
        <v>45987</v>
      </c>
      <c r="Z10" s="7">
        <v>45989</v>
      </c>
      <c r="AA10">
        <f t="shared" ref="AA10" si="3">+AA9+1</f>
        <v>3</v>
      </c>
      <c r="AB10" s="8">
        <f>1700.08+43+78+51+143+143+51+78+43+250+658+9812.44+2009+1749</f>
        <v>16808.52</v>
      </c>
      <c r="AC10" s="8">
        <v>11691.56</v>
      </c>
      <c r="AD10" s="7">
        <v>45994</v>
      </c>
      <c r="AE10" s="12" t="s">
        <v>158</v>
      </c>
      <c r="AF10">
        <f t="shared" ref="AF10" si="4">+AF9+1</f>
        <v>3</v>
      </c>
      <c r="AG10" s="12" t="s">
        <v>125</v>
      </c>
      <c r="AH10" s="7" t="s">
        <v>117</v>
      </c>
      <c r="AI10" s="7">
        <v>46029</v>
      </c>
      <c r="AJ10" s="19" t="s">
        <v>155</v>
      </c>
    </row>
    <row r="11" spans="1:36" x14ac:dyDescent="0.35">
      <c r="A11">
        <v>2025</v>
      </c>
      <c r="B11" s="7">
        <v>45992</v>
      </c>
      <c r="C11" s="7">
        <v>46022</v>
      </c>
      <c r="D11" t="s">
        <v>98</v>
      </c>
      <c r="E11">
        <v>12100</v>
      </c>
      <c r="F11" t="s">
        <v>151</v>
      </c>
      <c r="G11" t="s">
        <v>151</v>
      </c>
      <c r="H11" t="s">
        <v>152</v>
      </c>
      <c r="I11" t="s">
        <v>148</v>
      </c>
      <c r="J11" t="s">
        <v>149</v>
      </c>
      <c r="K11" t="s">
        <v>150</v>
      </c>
      <c r="L11" t="s">
        <v>100</v>
      </c>
      <c r="M11" t="s">
        <v>102</v>
      </c>
      <c r="N11" t="s">
        <v>153</v>
      </c>
      <c r="O11" t="s">
        <v>104</v>
      </c>
      <c r="P11">
        <v>4</v>
      </c>
      <c r="Q11" s="17">
        <f>+P11*AB11</f>
        <v>31365.232</v>
      </c>
      <c r="R11" t="s">
        <v>116</v>
      </c>
      <c r="S11" t="s">
        <v>119</v>
      </c>
      <c r="T11" t="s">
        <v>119</v>
      </c>
      <c r="U11" t="s">
        <v>116</v>
      </c>
      <c r="V11" t="s">
        <v>120</v>
      </c>
      <c r="W11" t="s">
        <v>154</v>
      </c>
      <c r="X11" t="str">
        <f>+N11</f>
        <v xml:space="preserve">Asistencia a la reunión de Turismo de la Ciudades Mexicanas Patrimonio Mundial </v>
      </c>
      <c r="Y11" s="7">
        <v>45986</v>
      </c>
      <c r="Z11" s="7">
        <v>45987</v>
      </c>
      <c r="AA11">
        <v>4</v>
      </c>
      <c r="AB11" s="8">
        <f>(432+62+62+414+448+648.93+2240+740.93+32746.93+792.75+129+490)/(1+P11)</f>
        <v>7841.308</v>
      </c>
      <c r="AC11" s="8">
        <v>10793.46</v>
      </c>
      <c r="AD11" s="7">
        <v>45995</v>
      </c>
      <c r="AE11" s="12" t="s">
        <v>147</v>
      </c>
      <c r="AF11">
        <v>4</v>
      </c>
      <c r="AG11" s="12" t="s">
        <v>125</v>
      </c>
      <c r="AH11" s="7" t="s">
        <v>117</v>
      </c>
      <c r="AI11" s="7">
        <v>46029</v>
      </c>
      <c r="AJ11" s="19" t="s">
        <v>155</v>
      </c>
    </row>
    <row r="12" spans="1:36" x14ac:dyDescent="0.35">
      <c r="B12" s="7"/>
      <c r="C12" s="7"/>
      <c r="Q12" s="17"/>
      <c r="W12"/>
      <c r="Y12" s="7"/>
      <c r="Z12" s="7"/>
      <c r="AB12" s="8"/>
      <c r="AC12" s="8"/>
      <c r="AD12" s="7"/>
      <c r="AE12" s="12"/>
      <c r="AG12" s="12"/>
      <c r="AH12" s="7"/>
      <c r="AI12" s="7"/>
      <c r="AJ12" s="19"/>
    </row>
    <row r="13" spans="1:36" x14ac:dyDescent="0.35">
      <c r="B13" s="7"/>
      <c r="C13" s="7"/>
      <c r="E13" s="21"/>
      <c r="Q13" s="17"/>
      <c r="W13"/>
      <c r="Y13" s="7"/>
      <c r="Z13" s="7"/>
      <c r="AB13" s="8"/>
      <c r="AC13" s="17"/>
      <c r="AD13" s="7"/>
      <c r="AE13" s="12"/>
      <c r="AG13" s="12"/>
      <c r="AH13" s="7"/>
      <c r="AI13" s="7"/>
      <c r="AJ13" s="19"/>
    </row>
    <row r="14" spans="1:36" x14ac:dyDescent="0.35">
      <c r="B14" s="7"/>
      <c r="C14" s="7"/>
      <c r="N14" s="3"/>
      <c r="Q14" s="17"/>
      <c r="W14"/>
      <c r="X14" s="3"/>
      <c r="Y14" s="7"/>
      <c r="Z14" s="7"/>
      <c r="AB14" s="8"/>
      <c r="AC14" s="8"/>
      <c r="AD14" s="7"/>
      <c r="AE14" s="12"/>
      <c r="AG14" s="12"/>
      <c r="AH14" s="7"/>
      <c r="AI14" s="7"/>
      <c r="AJ14" s="19"/>
    </row>
    <row r="15" spans="1:36" x14ac:dyDescent="0.35">
      <c r="B15" s="7"/>
      <c r="C15" s="7"/>
      <c r="N15" s="3"/>
      <c r="Q15" s="17"/>
      <c r="W15"/>
      <c r="X15" s="3"/>
      <c r="Y15" s="7"/>
      <c r="Z15" s="7"/>
      <c r="AB15" s="8"/>
      <c r="AC15" s="8"/>
      <c r="AD15" s="7"/>
      <c r="AE15" s="12"/>
      <c r="AG15" s="12"/>
      <c r="AH15" s="7"/>
      <c r="AI15" s="7"/>
      <c r="AJ15" s="19"/>
    </row>
    <row r="16" spans="1:36" x14ac:dyDescent="0.35">
      <c r="B16" s="7"/>
      <c r="C16" s="7"/>
      <c r="N16" s="3"/>
      <c r="Q16" s="17"/>
      <c r="V16" s="3"/>
      <c r="X16" s="3"/>
      <c r="Y16" s="18"/>
      <c r="Z16" s="3"/>
      <c r="AB16" s="8"/>
      <c r="AC16" s="4"/>
      <c r="AD16" s="7"/>
      <c r="AE16" s="14"/>
      <c r="AG16" s="12"/>
      <c r="AH16" s="7"/>
      <c r="AI16" s="7"/>
      <c r="AJ16" s="10"/>
    </row>
    <row r="17" spans="2:36" x14ac:dyDescent="0.35">
      <c r="B17" s="7"/>
      <c r="C17" s="7"/>
      <c r="N17" s="3"/>
      <c r="X17" s="3"/>
      <c r="Y17" s="11"/>
      <c r="Z17" s="11"/>
      <c r="AC17" s="4"/>
      <c r="AD17" s="7"/>
      <c r="AE17" s="15"/>
      <c r="AG17" s="9"/>
      <c r="AH17" s="7"/>
      <c r="AI17" s="7"/>
      <c r="AJ17" s="10"/>
    </row>
    <row r="18" spans="2:36" ht="26" x14ac:dyDescent="0.6">
      <c r="B18" s="7"/>
      <c r="C18" s="7"/>
      <c r="X18" s="16"/>
      <c r="AD18" s="7"/>
    </row>
    <row r="19" spans="2:36" x14ac:dyDescent="0.35">
      <c r="B19" s="7"/>
      <c r="C19" s="7"/>
      <c r="X19" s="3"/>
    </row>
  </sheetData>
  <mergeCells count="7">
    <mergeCell ref="A6:AJ6"/>
    <mergeCell ref="A2:C2"/>
    <mergeCell ref="D2:F2"/>
    <mergeCell ref="G2:I2"/>
    <mergeCell ref="A3:C3"/>
    <mergeCell ref="D3:F3"/>
    <mergeCell ref="G3:I3"/>
  </mergeCells>
  <phoneticPr fontId="7" type="noConversion"/>
  <dataValidations count="5">
    <dataValidation type="list" allowBlank="1" showErrorMessage="1" sqref="L13" xr:uid="{5DD0871C-4493-4E0D-909B-5C1C4575E074}">
      <formula1>Hidden_28</formula1>
    </dataValidation>
    <dataValidation type="list" allowBlank="1" showErrorMessage="1" sqref="D8:D168" xr:uid="{00000000-0002-0000-0000-000000000000}">
      <formula1>Hidden_13</formula1>
    </dataValidation>
    <dataValidation type="list" allowBlank="1" showErrorMessage="1" sqref="L8:L168" xr:uid="{00000000-0002-0000-0000-000001000000}">
      <formula1>Hidden_211</formula1>
    </dataValidation>
    <dataValidation type="list" allowBlank="1" showErrorMessage="1" sqref="M8:M168" xr:uid="{00000000-0002-0000-0000-000002000000}">
      <formula1>Hidden_312</formula1>
    </dataValidation>
    <dataValidation type="list" allowBlank="1" showErrorMessage="1" sqref="O8:O168" xr:uid="{00000000-0002-0000-0000-000003000000}">
      <formula1>Hidden_414</formula1>
    </dataValidation>
  </dataValidations>
  <hyperlinks>
    <hyperlink ref="AG8" r:id="rId1" xr:uid="{0C3BCDD9-AC4E-4E80-8172-DEAD7FEBCFF6}"/>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265625" defaultRowHeight="14.5" x14ac:dyDescent="0.35"/>
  <sheetData>
    <row r="1" spans="1:1" x14ac:dyDescent="0.35">
      <c r="A1" t="s">
        <v>89</v>
      </c>
    </row>
    <row r="2" spans="1:1" x14ac:dyDescent="0.35">
      <c r="A2" t="s">
        <v>90</v>
      </c>
    </row>
    <row r="3" spans="1:1" x14ac:dyDescent="0.35">
      <c r="A3" t="s">
        <v>91</v>
      </c>
    </row>
    <row r="4" spans="1:1" x14ac:dyDescent="0.35">
      <c r="A4" t="s">
        <v>92</v>
      </c>
    </row>
    <row r="5" spans="1:1" x14ac:dyDescent="0.35">
      <c r="A5" t="s">
        <v>93</v>
      </c>
    </row>
    <row r="6" spans="1:1" x14ac:dyDescent="0.35">
      <c r="A6" t="s">
        <v>94</v>
      </c>
    </row>
    <row r="7" spans="1:1" x14ac:dyDescent="0.35">
      <c r="A7" t="s">
        <v>95</v>
      </c>
    </row>
    <row r="8" spans="1:1" x14ac:dyDescent="0.35">
      <c r="A8" t="s">
        <v>96</v>
      </c>
    </row>
    <row r="9" spans="1:1" x14ac:dyDescent="0.35">
      <c r="A9" t="s">
        <v>97</v>
      </c>
    </row>
    <row r="10" spans="1:1" x14ac:dyDescent="0.35">
      <c r="A10" t="s">
        <v>98</v>
      </c>
    </row>
    <row r="11" spans="1:1" x14ac:dyDescent="0.3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100</v>
      </c>
    </row>
    <row r="2" spans="1:1" x14ac:dyDescent="0.3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102</v>
      </c>
    </row>
    <row r="2" spans="1:1" x14ac:dyDescent="0.3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104</v>
      </c>
    </row>
    <row r="2" spans="1:1" x14ac:dyDescent="0.3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6"/>
  <sheetViews>
    <sheetView topLeftCell="A3" workbookViewId="0">
      <selection activeCell="A4" sqref="A4:D7"/>
    </sheetView>
  </sheetViews>
  <sheetFormatPr baseColWidth="10" defaultColWidth="8.7265625" defaultRowHeight="14.5" x14ac:dyDescent="0.35"/>
  <cols>
    <col min="1" max="1" width="3.36328125" bestFit="1" customWidth="1"/>
    <col min="2" max="2" width="22.36328125" customWidth="1"/>
    <col min="3" max="4" width="25.81640625" customWidth="1"/>
  </cols>
  <sheetData>
    <row r="1" spans="1:4" hidden="1" x14ac:dyDescent="0.35">
      <c r="B1" t="s">
        <v>7</v>
      </c>
      <c r="C1" t="s">
        <v>10</v>
      </c>
      <c r="D1" t="s">
        <v>12</v>
      </c>
    </row>
    <row r="2" spans="1:4" hidden="1" x14ac:dyDescent="0.35">
      <c r="B2" t="s">
        <v>106</v>
      </c>
      <c r="C2" t="s">
        <v>107</v>
      </c>
      <c r="D2" t="s">
        <v>108</v>
      </c>
    </row>
    <row r="3" spans="1:4" ht="56.5" x14ac:dyDescent="0.35">
      <c r="A3" s="1" t="s">
        <v>109</v>
      </c>
      <c r="B3" s="1" t="s">
        <v>110</v>
      </c>
      <c r="C3" s="1" t="s">
        <v>111</v>
      </c>
      <c r="D3" s="1" t="s">
        <v>112</v>
      </c>
    </row>
    <row r="4" spans="1:4" x14ac:dyDescent="0.35">
      <c r="A4">
        <f>+'Reporte de Formatos'!AA8</f>
        <v>1</v>
      </c>
      <c r="B4">
        <v>37500</v>
      </c>
      <c r="C4" t="s">
        <v>115</v>
      </c>
      <c r="D4" s="4">
        <f>+'Reporte de Formatos'!AB8+'Reporte de Formatos'!Q8</f>
        <v>14982.89</v>
      </c>
    </row>
    <row r="5" spans="1:4" x14ac:dyDescent="0.35">
      <c r="A5">
        <f>+'Reporte de Formatos'!AA9</f>
        <v>2</v>
      </c>
      <c r="B5">
        <v>37500</v>
      </c>
      <c r="C5" t="s">
        <v>115</v>
      </c>
      <c r="D5" s="4">
        <f>+'Reporte de Formatos'!AB9+'Reporte de Formatos'!Q9</f>
        <v>8738.59</v>
      </c>
    </row>
    <row r="6" spans="1:4" x14ac:dyDescent="0.35">
      <c r="A6">
        <f>+'Reporte de Formatos'!AA10</f>
        <v>3</v>
      </c>
      <c r="B6">
        <v>37501</v>
      </c>
      <c r="C6" t="s">
        <v>115</v>
      </c>
      <c r="D6" s="4">
        <f>+'Reporte de Formatos'!AB10+'Reporte de Formatos'!Q10</f>
        <v>16808.52</v>
      </c>
    </row>
    <row r="7" spans="1:4" x14ac:dyDescent="0.35">
      <c r="A7">
        <f>+'Reporte de Formatos'!AA11</f>
        <v>4</v>
      </c>
      <c r="B7">
        <v>37503</v>
      </c>
      <c r="C7" t="s">
        <v>115</v>
      </c>
      <c r="D7" s="4">
        <f>+'Reporte de Formatos'!AB11+'Reporte de Formatos'!Q11</f>
        <v>39206.54</v>
      </c>
    </row>
    <row r="8" spans="1:4" x14ac:dyDescent="0.35">
      <c r="D8" s="4"/>
    </row>
    <row r="9" spans="1:4" x14ac:dyDescent="0.35">
      <c r="D9" s="4"/>
    </row>
    <row r="10" spans="1:4" x14ac:dyDescent="0.35">
      <c r="D10" s="4"/>
    </row>
    <row r="11" spans="1:4" x14ac:dyDescent="0.35">
      <c r="D11" s="4"/>
    </row>
    <row r="12" spans="1:4" x14ac:dyDescent="0.35">
      <c r="D12" s="4"/>
    </row>
    <row r="13" spans="1:4" x14ac:dyDescent="0.35">
      <c r="D13" s="4"/>
    </row>
    <row r="14" spans="1:4" x14ac:dyDescent="0.35">
      <c r="D14" s="4"/>
    </row>
    <row r="15" spans="1:4" x14ac:dyDescent="0.35">
      <c r="D15" s="4"/>
    </row>
    <row r="16" spans="1:4" x14ac:dyDescent="0.35">
      <c r="D16"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16"/>
  <sheetViews>
    <sheetView topLeftCell="A3" workbookViewId="0">
      <selection activeCell="A3" sqref="A3:B7"/>
    </sheetView>
  </sheetViews>
  <sheetFormatPr baseColWidth="10" defaultColWidth="8.7265625" defaultRowHeight="14.5" x14ac:dyDescent="0.35"/>
  <cols>
    <col min="1" max="1" width="3.36328125" bestFit="1" customWidth="1"/>
    <col min="2" max="2" width="80.26953125" style="3" customWidth="1"/>
  </cols>
  <sheetData>
    <row r="1" spans="1:2" hidden="1" x14ac:dyDescent="0.35">
      <c r="B1" s="3" t="s">
        <v>14</v>
      </c>
    </row>
    <row r="2" spans="1:2" hidden="1" x14ac:dyDescent="0.35">
      <c r="B2" s="3" t="s">
        <v>113</v>
      </c>
    </row>
    <row r="3" spans="1:2" x14ac:dyDescent="0.35">
      <c r="A3" s="1" t="s">
        <v>109</v>
      </c>
      <c r="B3" s="1" t="s">
        <v>114</v>
      </c>
    </row>
    <row r="4" spans="1:2" ht="29" x14ac:dyDescent="0.35">
      <c r="A4">
        <f>+'Reporte de Formatos'!AF8</f>
        <v>1</v>
      </c>
      <c r="B4" s="9" t="s">
        <v>146</v>
      </c>
    </row>
    <row r="5" spans="1:2" ht="29" x14ac:dyDescent="0.35">
      <c r="A5">
        <f>+'Reporte de Formatos'!AF9</f>
        <v>2</v>
      </c>
      <c r="B5" s="20" t="s">
        <v>159</v>
      </c>
    </row>
    <row r="6" spans="1:2" ht="29" x14ac:dyDescent="0.35">
      <c r="A6">
        <f>+'Reporte de Formatos'!AF10</f>
        <v>3</v>
      </c>
      <c r="B6" s="9" t="s">
        <v>160</v>
      </c>
    </row>
    <row r="7" spans="1:2" ht="29" x14ac:dyDescent="0.35">
      <c r="A7">
        <f>+'Reporte de Formatos'!AF11</f>
        <v>4</v>
      </c>
      <c r="B7" s="20" t="s">
        <v>156</v>
      </c>
    </row>
    <row r="8" spans="1:2" x14ac:dyDescent="0.35">
      <c r="B8" s="20"/>
    </row>
    <row r="9" spans="1:2" x14ac:dyDescent="0.35">
      <c r="B9" s="9"/>
    </row>
    <row r="10" spans="1:2" x14ac:dyDescent="0.35">
      <c r="B10" s="14"/>
    </row>
    <row r="12" spans="1:2" x14ac:dyDescent="0.35">
      <c r="B12" s="14"/>
    </row>
    <row r="13" spans="1:2" x14ac:dyDescent="0.35">
      <c r="B13" s="13"/>
    </row>
    <row r="14" spans="1:2" x14ac:dyDescent="0.35">
      <c r="B14" s="14"/>
    </row>
    <row r="15" spans="1:2" x14ac:dyDescent="0.35">
      <c r="B15" s="14"/>
    </row>
    <row r="16" spans="1:2" x14ac:dyDescent="0.35">
      <c r="B16" s="14"/>
    </row>
  </sheetData>
  <hyperlinks>
    <hyperlink ref="B4" r:id="rId1" xr:uid="{A36CE933-A751-4349-AD81-568CE8438FB4}"/>
    <hyperlink ref="B5" r:id="rId2" xr:uid="{5E06CE97-325A-4870-937A-943C33550121}"/>
    <hyperlink ref="B6" r:id="rId3" xr:uid="{F103696A-ADAD-48FD-B483-0FE97F4C7B5F}"/>
    <hyperlink ref="B7" r:id="rId4" xr:uid="{27036F48-0C4D-481B-9E0E-5C5C8E10966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2024-03-21T16:49:34Z</dcterms:created>
  <dcterms:modified xsi:type="dcterms:W3CDTF">2026-01-07T19:37:22Z</dcterms:modified>
</cp:coreProperties>
</file>